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/>
  <mc:AlternateContent xmlns:mc="http://schemas.openxmlformats.org/markup-compatibility/2006">
    <mc:Choice Requires="x15">
      <x15ac:absPath xmlns:x15ac="http://schemas.microsoft.com/office/spreadsheetml/2010/11/ac" url="/Users/fernando/Desktop/"/>
    </mc:Choice>
  </mc:AlternateContent>
  <xr:revisionPtr revIDLastSave="0" documentId="13_ncr:1_{4F64F8DD-0A8D-A149-94F1-518B7B4E3A83}" xr6:coauthVersionLast="47" xr6:coauthVersionMax="47" xr10:uidLastSave="{00000000-0000-0000-0000-000000000000}"/>
  <bookViews>
    <workbookView xWindow="0" yWindow="500" windowWidth="33600" windowHeight="19640" xr2:uid="{00000000-000D-0000-FFFF-FFFF00000000}"/>
  </bookViews>
  <sheets>
    <sheet name="classifica 2023-2025-1" sheetId="1" r:id="rId1"/>
    <sheet name="loghi" sheetId="5" r:id="rId2"/>
  </sheets>
  <definedNames>
    <definedName name="_xlnm._FilterDatabase" localSheetId="0" hidden="1">'classifica 2023-2025-1'!$N$7:$N$37</definedName>
    <definedName name="_xlnm.Print_Area" localSheetId="0">'classifica 2023-2025-1'!$A$1:$N$37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1" l="1" a="1"/>
  <c r="J11" i="1"/>
  <c r="J12" i="1" a="1"/>
  <c r="J12" i="1" s="1"/>
  <c r="J13" i="1" a="1"/>
  <c r="J13" i="1" s="1"/>
  <c r="J14" i="1" a="1"/>
  <c r="J14" i="1"/>
  <c r="J15" i="1" a="1"/>
  <c r="J15" i="1"/>
  <c r="J16" i="1" a="1"/>
  <c r="J16" i="1" s="1"/>
  <c r="J17" i="1" a="1"/>
  <c r="J17" i="1" s="1"/>
  <c r="J18" i="1" a="1"/>
  <c r="J18" i="1"/>
  <c r="J19" i="1" a="1"/>
  <c r="J19" i="1" s="1"/>
  <c r="J20" i="1" a="1"/>
  <c r="J20" i="1" s="1"/>
  <c r="J21" i="1" a="1"/>
  <c r="J21" i="1" s="1"/>
  <c r="M21" i="1" s="1"/>
  <c r="J22" i="1" a="1"/>
  <c r="J22" i="1"/>
  <c r="J23" i="1" a="1"/>
  <c r="J23" i="1" s="1"/>
  <c r="J24" i="1" a="1"/>
  <c r="J24" i="1" s="1"/>
  <c r="J26" i="1" a="1"/>
  <c r="J26" i="1"/>
  <c r="J27" i="1" a="1"/>
  <c r="J27" i="1" s="1"/>
  <c r="J28" i="1" a="1"/>
  <c r="J28" i="1" s="1"/>
  <c r="M28" i="1" s="1"/>
  <c r="J29" i="1" a="1"/>
  <c r="J29" i="1" s="1"/>
  <c r="J30" i="1" a="1"/>
  <c r="J30" i="1"/>
  <c r="J31" i="1" a="1"/>
  <c r="J31" i="1" s="1"/>
  <c r="J32" i="1" a="1"/>
  <c r="J32" i="1" s="1"/>
  <c r="J33" i="1" a="1"/>
  <c r="J33" i="1" s="1"/>
  <c r="J34" i="1" a="1"/>
  <c r="J34" i="1"/>
  <c r="K11" i="1"/>
  <c r="M11" i="1" s="1"/>
  <c r="L11" i="1"/>
  <c r="N11" i="1" s="1" a="1"/>
  <c r="N11" i="1" s="1"/>
  <c r="K12" i="1"/>
  <c r="L12" i="1"/>
  <c r="K13" i="1"/>
  <c r="L13" i="1"/>
  <c r="K14" i="1"/>
  <c r="L14" i="1"/>
  <c r="K15" i="1"/>
  <c r="L15" i="1"/>
  <c r="K16" i="1"/>
  <c r="L16" i="1"/>
  <c r="K17" i="1"/>
  <c r="N17" i="1" s="1" a="1"/>
  <c r="N17" i="1" s="1"/>
  <c r="L17" i="1"/>
  <c r="K18" i="1"/>
  <c r="L18" i="1"/>
  <c r="N18" i="1" a="1"/>
  <c r="N18" i="1" s="1"/>
  <c r="K19" i="1"/>
  <c r="L19" i="1"/>
  <c r="K20" i="1"/>
  <c r="L20" i="1"/>
  <c r="N20" i="1" s="1" a="1"/>
  <c r="N20" i="1" s="1"/>
  <c r="K21" i="1"/>
  <c r="L21" i="1"/>
  <c r="N21" i="1" a="1"/>
  <c r="N21" i="1" s="1"/>
  <c r="K22" i="1"/>
  <c r="L22" i="1"/>
  <c r="K23" i="1"/>
  <c r="L23" i="1"/>
  <c r="K24" i="1"/>
  <c r="N24" i="1" s="1" a="1"/>
  <c r="N24" i="1" s="1"/>
  <c r="L24" i="1"/>
  <c r="K25" i="1"/>
  <c r="L25" i="1"/>
  <c r="K26" i="1"/>
  <c r="L26" i="1"/>
  <c r="K27" i="1"/>
  <c r="L27" i="1"/>
  <c r="N27" i="1" a="1"/>
  <c r="N27" i="1" s="1"/>
  <c r="K28" i="1"/>
  <c r="L28" i="1"/>
  <c r="N28" i="1" s="1" a="1"/>
  <c r="N28" i="1" s="1"/>
  <c r="K29" i="1"/>
  <c r="L29" i="1"/>
  <c r="N29" i="1" a="1"/>
  <c r="N29" i="1" s="1"/>
  <c r="K30" i="1"/>
  <c r="N30" i="1" s="1" a="1"/>
  <c r="N30" i="1" s="1"/>
  <c r="L30" i="1"/>
  <c r="K31" i="1"/>
  <c r="L31" i="1"/>
  <c r="K32" i="1"/>
  <c r="L32" i="1"/>
  <c r="K33" i="1"/>
  <c r="L33" i="1"/>
  <c r="N33" i="1" a="1"/>
  <c r="N33" i="1" s="1"/>
  <c r="K34" i="1"/>
  <c r="L34" i="1"/>
  <c r="N34" i="1" a="1"/>
  <c r="N34" i="1" s="1"/>
  <c r="K10" i="1"/>
  <c r="J10" i="1" s="1" a="1"/>
  <c r="J10" i="1" s="1"/>
  <c r="K36" i="1"/>
  <c r="A37" i="1"/>
  <c r="F3" i="1"/>
  <c r="L10" i="1"/>
  <c r="L2" i="1"/>
  <c r="A2" i="1"/>
  <c r="J25" i="1" l="1" a="1"/>
  <c r="J25" i="1" s="1"/>
  <c r="N25" i="1" s="1" a="1"/>
  <c r="N25" i="1" s="1"/>
  <c r="M14" i="1"/>
  <c r="M26" i="1"/>
  <c r="M33" i="1"/>
  <c r="M12" i="1"/>
  <c r="M18" i="1"/>
  <c r="M27" i="1"/>
  <c r="M20" i="1"/>
  <c r="M22" i="1"/>
  <c r="M19" i="1"/>
  <c r="M29" i="1"/>
  <c r="M34" i="1"/>
  <c r="N16" i="1" a="1"/>
  <c r="N16" i="1" s="1"/>
  <c r="N12" i="1" a="1"/>
  <c r="N12" i="1" s="1"/>
  <c r="N13" i="1" a="1"/>
  <c r="N13" i="1" s="1"/>
  <c r="M13" i="1"/>
  <c r="M17" i="1"/>
  <c r="N31" i="1" a="1"/>
  <c r="N31" i="1" s="1"/>
  <c r="N26" i="1" a="1"/>
  <c r="N26" i="1" s="1"/>
  <c r="N19" i="1" a="1"/>
  <c r="N19" i="1" s="1"/>
  <c r="N23" i="1" a="1"/>
  <c r="N23" i="1" s="1"/>
  <c r="N32" i="1" a="1"/>
  <c r="N32" i="1" s="1"/>
  <c r="N15" i="1" a="1"/>
  <c r="N15" i="1" s="1"/>
  <c r="M31" i="1"/>
  <c r="M23" i="1"/>
  <c r="M15" i="1"/>
  <c r="M16" i="1"/>
  <c r="M32" i="1"/>
  <c r="N14" i="1" a="1"/>
  <c r="N14" i="1" s="1"/>
  <c r="M30" i="1"/>
  <c r="M24" i="1"/>
  <c r="N22" i="1" a="1"/>
  <c r="N22" i="1" s="1"/>
  <c r="M10" i="1"/>
  <c r="N10" i="1" a="1"/>
  <c r="N10" i="1" s="1"/>
  <c r="M25" i="1" l="1"/>
  <c r="N35" i="1"/>
  <c r="N36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</futureMetadata>
  <cellMetadata count="1">
    <bk>
      <rc t="1" v="0"/>
    </bk>
  </cellMetadata>
  <valueMetadata count="24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</valueMetadata>
</metadata>
</file>

<file path=xl/sharedStrings.xml><?xml version="1.0" encoding="utf-8"?>
<sst xmlns="http://schemas.openxmlformats.org/spreadsheetml/2006/main" count="22" uniqueCount="22">
  <si>
    <t xml:space="preserve">COME DA MANUALE ATTUATIVO ORGANIZZAZIONE PLR-PCR SARANNO PRESE IN CONSIDERAZIONE I MIGLIORI 3 PIAZZAMENTI + LA MEDIA ORGANIZZATIVA </t>
  </si>
  <si>
    <t>POS.</t>
  </si>
  <si>
    <t>TEAM</t>
  </si>
  <si>
    <t>Iª TAPPA</t>
  </si>
  <si>
    <t xml:space="preserve">2ª TAPPA </t>
  </si>
  <si>
    <t>3 TAPPA</t>
  </si>
  <si>
    <t>4 TAPPA</t>
  </si>
  <si>
    <t>5 TAPPA</t>
  </si>
  <si>
    <t>6 TAPPA</t>
  </si>
  <si>
    <t>7 TAPPA</t>
  </si>
  <si>
    <t>MEDIA ORGANIZZAZIONE o Aiuto organizzazione</t>
  </si>
  <si>
    <t>CALCOLO MEDIA PER ORGANIZZAZIONE SI O NO</t>
  </si>
  <si>
    <t>CAMPIONATO REGIONALE</t>
  </si>
  <si>
    <t>ESTRATTO DAL MANUALE ATTUATIVO ORGANIZZAZIONE PLR&amp;PCR 
TITOLO IV° - IL CAMPIONATO REGIONALE
Ed.01 del 01.01.2024
Art. 4 -Classifica Regionale e Punteggio.
Lett. a - L'Associazione che intende entrare in Classifica Regionale per la Fase Finale
PLR deve obbligatoriamente aver partecipato a minimo 4 (Quattro) Tappe di cui:
﻿﻿3 giocate come Ptg. Incursori;
﻿﻿1 in Organizzazione o Aiuto.
Lett. b - Nel caso in cui un Campionato venga organizzato con più di 4 (Quattro) Tappe, per redigere la Classifica Finale, tutte le Associazioni partecipanti prenderanno solo i 3 (Tre) migliori risultati avuti come Ptg. Incursori a cui poi sommeranno il punteggio medio ottenuto per l'Organizzazione o l'aiuto della Tappa.</t>
  </si>
  <si>
    <t>PUNTEGGIO FINALE</t>
  </si>
  <si>
    <r>
      <t xml:space="preserve">N° PUNTEGGI POSITIVI </t>
    </r>
    <r>
      <rPr>
        <b/>
        <sz val="7"/>
        <color indexed="13"/>
        <rFont val="Helvetica Neue"/>
        <family val="2"/>
      </rPr>
      <t>(MAGGIORE DI 4 ELIMINAZIONE PEGGIORI)</t>
    </r>
  </si>
  <si>
    <r>
      <t xml:space="preserve">PUNTEGGIO MEDIA                 </t>
    </r>
    <r>
      <rPr>
        <b/>
        <sz val="10"/>
        <color indexed="13"/>
        <rFont val="Helvetica Neue"/>
        <family val="2"/>
      </rPr>
      <t>(IL PUNTEGGIO SI CONCRETIZZA AL 100% A CHIUSURA CAMPIONATO)</t>
    </r>
  </si>
  <si>
    <t>scegli comitato</t>
  </si>
  <si>
    <t>ASD IN CLASSIFICA REGIONALE</t>
  </si>
  <si>
    <t>ASD CHE ACCEDON ALLA FINALE</t>
  </si>
  <si>
    <t>SCEGLI IL CAMPIONATO</t>
  </si>
  <si>
    <r>
      <t xml:space="preserve">N° TAPPE IN CLASSIFICA                  </t>
    </r>
    <r>
      <rPr>
        <b/>
        <sz val="7"/>
        <color indexed="13"/>
        <rFont val="Helvetica Neue"/>
        <family val="2"/>
      </rPr>
      <t>(che rientrano nel calcolo media)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</si>
</sst>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color indexed="8"/>
      <name val="Helvetica Neue"/>
    </font>
    <font>
      <b/>
      <sz val="10"/>
      <color indexed="8"/>
      <name val="Helvetica Neue"/>
      <family val="2"/>
    </font>
    <font>
      <b/>
      <sz val="10"/>
      <color indexed="13"/>
      <name val="Helvetica Neue"/>
      <family val="2"/>
    </font>
    <font>
      <b/>
      <sz val="7"/>
      <color indexed="8"/>
      <name val="Helvetica Neue"/>
      <family val="2"/>
    </font>
    <font>
      <b/>
      <sz val="7"/>
      <color indexed="13"/>
      <name val="Helvetica Neue"/>
      <family val="2"/>
    </font>
    <font>
      <b/>
      <sz val="10"/>
      <color indexed="8"/>
      <name val="Helvetica Neue"/>
      <family val="2"/>
    </font>
    <font>
      <sz val="10"/>
      <color indexed="8"/>
      <name val="Helvetica Neue"/>
      <family val="2"/>
    </font>
    <font>
      <sz val="72"/>
      <color indexed="8"/>
      <name val="Helvetica Neue"/>
      <family val="2"/>
    </font>
    <font>
      <sz val="12"/>
      <color indexed="8"/>
      <name val="Helvetica"/>
      <family val="2"/>
    </font>
    <font>
      <b/>
      <sz val="7"/>
      <color indexed="8"/>
      <name val="Helvetica Neue"/>
      <family val="2"/>
    </font>
    <font>
      <b/>
      <sz val="26"/>
      <color indexed="8"/>
      <name val="Helvetica Neue"/>
      <family val="2"/>
    </font>
    <font>
      <b/>
      <sz val="11"/>
      <color indexed="8"/>
      <name val="Helvetica Neue"/>
      <family val="2"/>
    </font>
    <font>
      <b/>
      <sz val="36"/>
      <color indexed="8"/>
      <name val="Helvetica Neue"/>
      <family val="2"/>
    </font>
    <font>
      <b/>
      <sz val="13"/>
      <color indexed="8"/>
      <name val="Helvetica Neue"/>
      <family val="2"/>
    </font>
    <font>
      <sz val="60"/>
      <color indexed="8"/>
      <name val="Helvetica Neue"/>
      <family val="2"/>
    </font>
    <font>
      <b/>
      <sz val="12"/>
      <color indexed="8"/>
      <name val="Helvetica Neue"/>
      <family val="2"/>
    </font>
    <font>
      <b/>
      <sz val="24"/>
      <color indexed="8"/>
      <name val="Helvetica Neue"/>
      <family val="2"/>
    </font>
    <font>
      <sz val="26"/>
      <color indexed="8"/>
      <name val="Helvetica Neue"/>
      <family val="2"/>
    </font>
    <font>
      <b/>
      <sz val="24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</fills>
  <borders count="26">
    <border>
      <left/>
      <right/>
      <top/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8"/>
      </left>
      <right style="thin">
        <color indexed="8"/>
      </right>
      <top style="thick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64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64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67">
    <xf numFmtId="0" fontId="0" fillId="0" borderId="0" xfId="0">
      <alignment vertical="top" wrapText="1"/>
    </xf>
    <xf numFmtId="0" fontId="0" fillId="0" borderId="0" xfId="0" applyNumberFormat="1">
      <alignment vertical="top" wrapText="1"/>
    </xf>
    <xf numFmtId="49" fontId="1" fillId="5" borderId="2" xfId="0" applyNumberFormat="1" applyFont="1" applyFill="1" applyBorder="1" applyAlignment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0" fontId="0" fillId="4" borderId="1" xfId="0" applyNumberFormat="1" applyFill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 vertical="top" wrapText="1"/>
    </xf>
    <xf numFmtId="0" fontId="7" fillId="0" borderId="0" xfId="0" applyNumberFormat="1" applyFont="1" applyBorder="1" applyAlignment="1">
      <alignment horizontal="right" vertical="center" wrapText="1"/>
    </xf>
    <xf numFmtId="0" fontId="7" fillId="0" borderId="0" xfId="0" applyNumberFormat="1" applyFont="1" applyBorder="1" applyAlignment="1">
      <alignment horizontal="center" vertical="center" wrapText="1"/>
    </xf>
    <xf numFmtId="0" fontId="11" fillId="4" borderId="5" xfId="0" applyFont="1" applyFill="1" applyBorder="1" applyAlignment="1" applyProtection="1">
      <alignment horizontal="center" vertical="center" wrapText="1"/>
      <protection locked="0"/>
    </xf>
    <xf numFmtId="0" fontId="11" fillId="2" borderId="5" xfId="0" applyFont="1" applyFill="1" applyBorder="1" applyAlignment="1" applyProtection="1">
      <alignment horizontal="center" vertical="center" wrapText="1"/>
      <protection locked="0"/>
    </xf>
    <xf numFmtId="0" fontId="1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6" borderId="2" xfId="0" applyFont="1" applyFill="1" applyBorder="1" applyAlignment="1" applyProtection="1">
      <alignment vertical="center" wrapText="1"/>
      <protection locked="0"/>
    </xf>
    <xf numFmtId="0" fontId="0" fillId="6" borderId="2" xfId="0" applyFill="1" applyBorder="1" applyAlignment="1" applyProtection="1">
      <alignment vertical="center" wrapText="1"/>
      <protection locked="0"/>
    </xf>
    <xf numFmtId="0" fontId="11" fillId="4" borderId="2" xfId="0" applyFont="1" applyFill="1" applyBorder="1" applyAlignment="1" applyProtection="1">
      <alignment horizontal="center" vertical="center" wrapText="1"/>
      <protection locked="0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0" fontId="0" fillId="4" borderId="4" xfId="0" applyNumberFormat="1" applyFill="1" applyBorder="1" applyAlignment="1">
      <alignment horizontal="center" vertical="center" wrapText="1"/>
    </xf>
    <xf numFmtId="0" fontId="0" fillId="6" borderId="5" xfId="0" applyFill="1" applyBorder="1" applyAlignment="1" applyProtection="1">
      <alignment vertical="center" wrapText="1"/>
      <protection locked="0"/>
    </xf>
    <xf numFmtId="0" fontId="0" fillId="8" borderId="22" xfId="0" applyNumberFormat="1" applyFill="1" applyBorder="1" applyAlignment="1">
      <alignment horizontal="center" vertical="center" wrapText="1"/>
    </xf>
    <xf numFmtId="0" fontId="0" fillId="8" borderId="23" xfId="0" applyFill="1" applyBorder="1" applyAlignment="1" applyProtection="1">
      <alignment vertical="center" wrapText="1"/>
      <protection locked="0"/>
    </xf>
    <xf numFmtId="0" fontId="1" fillId="8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8" borderId="24" xfId="0" applyFont="1" applyFill="1" applyBorder="1" applyAlignment="1">
      <alignment horizontal="center" vertical="center" wrapText="1"/>
    </xf>
    <xf numFmtId="0" fontId="17" fillId="7" borderId="19" xfId="0" applyNumberFormat="1" applyFont="1" applyFill="1" applyBorder="1" applyAlignment="1">
      <alignment horizontal="center" vertical="center" wrapText="1"/>
    </xf>
    <xf numFmtId="0" fontId="17" fillId="7" borderId="20" xfId="0" applyFont="1" applyFill="1" applyBorder="1" applyAlignment="1" applyProtection="1">
      <alignment vertical="center" wrapText="1"/>
      <protection locked="0"/>
    </xf>
    <xf numFmtId="0" fontId="10" fillId="7" borderId="20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21" xfId="0" applyFont="1" applyFill="1" applyBorder="1" applyAlignment="1">
      <alignment horizontal="center" vertical="center" wrapText="1"/>
    </xf>
    <xf numFmtId="49" fontId="15" fillId="4" borderId="14" xfId="0" applyNumberFormat="1" applyFont="1" applyFill="1" applyBorder="1" applyAlignment="1">
      <alignment horizontal="center" vertical="center" wrapText="1"/>
    </xf>
    <xf numFmtId="49" fontId="15" fillId="2" borderId="14" xfId="0" applyNumberFormat="1" applyFont="1" applyFill="1" applyBorder="1" applyAlignment="1">
      <alignment horizontal="center" vertical="center" wrapText="1"/>
    </xf>
    <xf numFmtId="2" fontId="5" fillId="5" borderId="3" xfId="0" applyNumberFormat="1" applyFont="1" applyFill="1" applyBorder="1" applyAlignment="1">
      <alignment horizontal="center" vertical="center" wrapText="1"/>
    </xf>
    <xf numFmtId="1" fontId="1" fillId="5" borderId="2" xfId="0" applyNumberFormat="1" applyFont="1" applyFill="1" applyBorder="1" applyAlignment="1">
      <alignment horizontal="center" vertical="center" wrapText="1"/>
    </xf>
    <xf numFmtId="1" fontId="16" fillId="8" borderId="23" xfId="0" applyNumberFormat="1" applyFont="1" applyFill="1" applyBorder="1" applyAlignment="1">
      <alignment horizontal="right" vertical="center" wrapText="1"/>
    </xf>
    <xf numFmtId="1" fontId="16" fillId="8" borderId="23" xfId="0" applyNumberFormat="1" applyFont="1" applyFill="1" applyBorder="1" applyAlignment="1">
      <alignment horizontal="center" vertical="center" wrapText="1"/>
    </xf>
    <xf numFmtId="1" fontId="10" fillId="7" borderId="25" xfId="0" applyNumberFormat="1" applyFont="1" applyFill="1" applyBorder="1" applyAlignment="1">
      <alignment horizontal="right" vertical="center" wrapText="1"/>
    </xf>
    <xf numFmtId="49" fontId="3" fillId="5" borderId="2" xfId="0" applyNumberFormat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0" fontId="0" fillId="0" borderId="17" xfId="0" applyNumberFormat="1" applyBorder="1" applyAlignment="1">
      <alignment horizontal="center" vertical="top" wrapText="1"/>
    </xf>
    <xf numFmtId="0" fontId="0" fillId="0" borderId="16" xfId="0" applyNumberFormat="1" applyBorder="1" applyAlignment="1">
      <alignment horizontal="center" vertical="top" wrapText="1"/>
    </xf>
    <xf numFmtId="0" fontId="0" fillId="0" borderId="18" xfId="0" applyNumberFormat="1" applyBorder="1" applyAlignment="1">
      <alignment horizontal="center" vertical="top" wrapText="1"/>
    </xf>
    <xf numFmtId="0" fontId="12" fillId="0" borderId="0" xfId="0" applyNumberFormat="1" applyFont="1" applyAlignment="1">
      <alignment horizontal="right" vertical="center" wrapText="1"/>
    </xf>
    <xf numFmtId="0" fontId="6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0" xfId="0" applyNumberFormat="1" applyBorder="1" applyAlignment="1">
      <alignment horizontal="center" vertical="top" wrapText="1"/>
    </xf>
    <xf numFmtId="0" fontId="12" fillId="0" borderId="0" xfId="0" applyNumberFormat="1" applyFont="1" applyAlignment="1" applyProtection="1">
      <alignment horizontal="left" vertical="center" wrapText="1"/>
      <protection locked="0"/>
    </xf>
    <xf numFmtId="0" fontId="14" fillId="0" borderId="0" xfId="0" applyNumberFormat="1" applyFont="1" applyBorder="1" applyAlignment="1" applyProtection="1">
      <alignment horizontal="right" vertical="center" wrapText="1"/>
      <protection locked="0"/>
    </xf>
    <xf numFmtId="0" fontId="7" fillId="0" borderId="0" xfId="0" applyNumberFormat="1" applyFont="1" applyBorder="1" applyAlignment="1">
      <alignment horizontal="center" vertical="center" wrapText="1"/>
    </xf>
    <xf numFmtId="49" fontId="15" fillId="4" borderId="14" xfId="0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0" fontId="15" fillId="3" borderId="5" xfId="0" applyFont="1" applyFill="1" applyBorder="1" applyAlignment="1">
      <alignment vertical="center" wrapText="1"/>
    </xf>
    <xf numFmtId="49" fontId="1" fillId="5" borderId="14" xfId="0" applyNumberFormat="1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vertical="center" wrapText="1"/>
    </xf>
    <xf numFmtId="49" fontId="1" fillId="4" borderId="13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vertical="center" wrapText="1"/>
    </xf>
    <xf numFmtId="49" fontId="18" fillId="2" borderId="7" xfId="0" applyNumberFormat="1" applyFont="1" applyFill="1" applyBorder="1" applyAlignment="1">
      <alignment horizontal="center" vertical="center" wrapText="1"/>
    </xf>
    <xf numFmtId="0" fontId="16" fillId="3" borderId="8" xfId="0" applyFont="1" applyFill="1" applyBorder="1">
      <alignment vertical="top" wrapText="1"/>
    </xf>
    <xf numFmtId="0" fontId="16" fillId="3" borderId="9" xfId="0" applyFont="1" applyFill="1" applyBorder="1">
      <alignment vertical="top" wrapText="1"/>
    </xf>
    <xf numFmtId="0" fontId="13" fillId="0" borderId="11" xfId="0" applyFont="1" applyFill="1" applyBorder="1" applyAlignment="1">
      <alignment horizontal="center" vertical="center" wrapText="1"/>
    </xf>
    <xf numFmtId="49" fontId="8" fillId="0" borderId="10" xfId="0" applyNumberFormat="1" applyFont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49" fontId="5" fillId="5" borderId="15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vertical="center" wrapText="1"/>
    </xf>
    <xf numFmtId="0" fontId="1" fillId="3" borderId="6" xfId="0" applyFont="1" applyFill="1" applyBorder="1" applyAlignment="1">
      <alignment vertical="center" wrapText="1"/>
    </xf>
  </cellXfs>
  <cellStyles count="1">
    <cellStyle name="Normale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EFEFE"/>
      <rgbColor rgb="FFBDC0BF"/>
      <rgbColor rgb="FFCBE6C1"/>
      <rgbColor rgb="FFFFD0C9"/>
      <rgbColor rgb="FFED220B"/>
      <rgbColor rgb="FFCBE7C0"/>
      <rgbColor rgb="FFFF9B93"/>
      <rgbColor rgb="FFBFBFBF"/>
      <rgbColor rgb="FFD1BDA9"/>
      <rgbColor rgb="FF7F7F7F"/>
      <rgbColor rgb="FF434343"/>
      <rgbColor rgb="FF3F3F3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4">
  <rv s="0">
    <v>0</v>
    <v>5</v>
  </rv>
  <rv s="0">
    <v>1</v>
    <v>5</v>
  </rv>
  <rv s="0">
    <v>2</v>
    <v>4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</richValueRel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8"/>
  <sheetViews>
    <sheetView showGridLines="0" tabSelected="1" zoomScale="57" zoomScaleNormal="164" workbookViewId="0">
      <selection activeCell="F3" sqref="F3:K3"/>
    </sheetView>
  </sheetViews>
  <sheetFormatPr baseColWidth="10" defaultColWidth="16.33203125" defaultRowHeight="20" customHeight="1" x14ac:dyDescent="0.15"/>
  <cols>
    <col min="1" max="1" width="6" style="1" customWidth="1"/>
    <col min="2" max="2" width="26.33203125" style="1" customWidth="1"/>
    <col min="3" max="9" width="26.5" style="1" customWidth="1"/>
    <col min="10" max="10" width="18.1640625" style="1" customWidth="1"/>
    <col min="11" max="11" width="12.83203125" style="1" customWidth="1"/>
    <col min="12" max="12" width="12.1640625" style="1" customWidth="1"/>
    <col min="13" max="13" width="11" style="1" customWidth="1"/>
    <col min="14" max="14" width="27.33203125" style="1" customWidth="1"/>
    <col min="15" max="15" width="8" style="1" customWidth="1"/>
    <col min="16" max="16384" width="16.33203125" style="1"/>
  </cols>
  <sheetData>
    <row r="1" spans="1:14" ht="34" customHeight="1" x14ac:dyDescent="0.15"/>
    <row r="2" spans="1:14" ht="68" customHeight="1" x14ac:dyDescent="0.15">
      <c r="A2" s="43" t="str">
        <f>IF(H2="P.L.R.",loghi!A1,IF(H2="P.C.R.",loghi!A2," "))</f>
        <v xml:space="preserve"> </v>
      </c>
      <c r="B2" s="43"/>
      <c r="C2" s="43"/>
      <c r="D2" s="41" t="s">
        <v>12</v>
      </c>
      <c r="E2" s="41"/>
      <c r="F2" s="41"/>
      <c r="G2" s="41"/>
      <c r="H2" s="45" t="s">
        <v>20</v>
      </c>
      <c r="I2" s="45"/>
      <c r="J2" s="45"/>
      <c r="K2" s="45"/>
      <c r="L2" s="42">
        <f>IF(D3="CRAM",loghi!D1,IF(D3="CORECA",loghi!F1,IF(D3="CRC",loghi!H2,IF(D3="CRER",loghi!I2,IF(D3="COREFVG",loghi!E1,IF(D3="CORELA",loghi!H1,IF(D3="CORELI",loghi!I1,IF(D3="CRL",loghi!J2,IF(D3="CRM",loghi!K2,IF(D3="CORP",loghi!G2,IF(D3="CIPB",loghi!G1,IF(D3="CORESA",loghi!K1,IF(D3="CORESI",loghi!D2,IF(D3="CORETO",loghi!E2,IF(D3="CRU",loghi!J1,IF(D3="COREVET",loghi!F2,))))))))))))))))</f>
        <v>0</v>
      </c>
      <c r="M2" s="43"/>
      <c r="N2" s="43"/>
    </row>
    <row r="3" spans="1:14" ht="162" customHeight="1" x14ac:dyDescent="0.15">
      <c r="A3" s="44"/>
      <c r="B3" s="44"/>
      <c r="C3" s="44"/>
      <c r="D3" s="46" t="s">
        <v>17</v>
      </c>
      <c r="E3" s="46"/>
      <c r="F3" s="47">
        <f>IF(D3="CRAM","ABRUZZO &amp; MOLISE",IF(D3="CORECA","CALABRIA",IF(D3="CRC","CAMPANIA",IF(D3="CRER","EMILIA ROMAGNA",IF(D3="COREFVG","FRIULI VENEZIA GIULIA",IF(D3="CORELA","LAZIO",IF(D3="CORELI","LIGURIA",IF(D3="CRL","LOMBARDIA",IF(D3="CRM","MARCHE",IF(D3="CORP","PIEMONTE",IF(D3="CIPB","PUGLIA &amp; BASILICATA",IF(D3="CORESA","SARDEGNA",IF(D3="CORESI","SICILIA",IF(D3="CORETO","TOSCANA",IF(D3="CRU","UMBRIA",IF(D3="COREVET","VENETO &amp; TRENTINO",))))))))))))))))</f>
        <v>0</v>
      </c>
      <c r="G3" s="47"/>
      <c r="H3" s="47"/>
      <c r="I3" s="47"/>
      <c r="J3" s="47"/>
      <c r="K3" s="47"/>
      <c r="L3" s="44"/>
      <c r="M3" s="44"/>
      <c r="N3" s="44"/>
    </row>
    <row r="4" spans="1:14" ht="29" customHeight="1" thickBot="1" x14ac:dyDescent="0.2">
      <c r="A4" s="6"/>
      <c r="B4" s="6"/>
      <c r="C4" s="6"/>
      <c r="D4" s="7"/>
      <c r="E4" s="7"/>
      <c r="F4" s="8"/>
      <c r="G4" s="8"/>
      <c r="H4" s="8"/>
      <c r="I4" s="8"/>
      <c r="J4" s="8"/>
      <c r="K4" s="8"/>
      <c r="L4" s="6"/>
      <c r="M4" s="6"/>
      <c r="N4" s="6"/>
    </row>
    <row r="5" spans="1:14" ht="45" customHeight="1" thickTop="1" thickBot="1" x14ac:dyDescent="0.2">
      <c r="A5" s="56" t="s">
        <v>0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8"/>
    </row>
    <row r="6" spans="1:14" ht="207" customHeight="1" thickTop="1" thickBot="1" x14ac:dyDescent="0.2">
      <c r="A6" s="60" t="e" vm="1">
        <v>#VALUE!</v>
      </c>
      <c r="B6" s="61"/>
      <c r="C6" s="61"/>
      <c r="D6" s="59" t="s">
        <v>13</v>
      </c>
      <c r="E6" s="59"/>
      <c r="F6" s="59"/>
      <c r="G6" s="59"/>
      <c r="H6" s="59"/>
      <c r="I6" s="59"/>
      <c r="J6" s="59"/>
      <c r="K6" s="62" t="e" vm="2">
        <v>#VALUE!</v>
      </c>
      <c r="L6" s="62"/>
      <c r="M6" s="62"/>
      <c r="N6" s="63"/>
    </row>
    <row r="7" spans="1:14" ht="31" customHeight="1" thickTop="1" x14ac:dyDescent="0.15">
      <c r="A7" s="53" t="s">
        <v>1</v>
      </c>
      <c r="B7" s="48" t="s">
        <v>2</v>
      </c>
      <c r="C7" s="27" t="s">
        <v>3</v>
      </c>
      <c r="D7" s="27" t="s">
        <v>4</v>
      </c>
      <c r="E7" s="28" t="s">
        <v>5</v>
      </c>
      <c r="F7" s="28" t="s">
        <v>6</v>
      </c>
      <c r="G7" s="28" t="s">
        <v>7</v>
      </c>
      <c r="H7" s="28" t="s">
        <v>8</v>
      </c>
      <c r="I7" s="28" t="s">
        <v>9</v>
      </c>
      <c r="J7" s="51" t="s">
        <v>10</v>
      </c>
      <c r="K7" s="52"/>
      <c r="L7" s="52"/>
      <c r="M7" s="52"/>
      <c r="N7" s="64" t="s">
        <v>14</v>
      </c>
    </row>
    <row r="8" spans="1:14" ht="31" customHeight="1" x14ac:dyDescent="0.15">
      <c r="A8" s="54"/>
      <c r="B8" s="49"/>
      <c r="C8" s="15"/>
      <c r="D8" s="15"/>
      <c r="E8" s="16"/>
      <c r="F8" s="16"/>
      <c r="G8" s="16"/>
      <c r="H8" s="16"/>
      <c r="I8" s="16"/>
      <c r="J8" s="36" t="s">
        <v>16</v>
      </c>
      <c r="K8" s="34" t="s">
        <v>21</v>
      </c>
      <c r="L8" s="34" t="s">
        <v>11</v>
      </c>
      <c r="M8" s="37" t="s">
        <v>15</v>
      </c>
      <c r="N8" s="65"/>
    </row>
    <row r="9" spans="1:14" ht="48.5" customHeight="1" x14ac:dyDescent="0.15">
      <c r="A9" s="55"/>
      <c r="B9" s="50"/>
      <c r="C9" s="9"/>
      <c r="D9" s="9"/>
      <c r="E9" s="10"/>
      <c r="F9" s="10"/>
      <c r="G9" s="10"/>
      <c r="H9" s="10"/>
      <c r="I9" s="10"/>
      <c r="J9" s="35"/>
      <c r="K9" s="35"/>
      <c r="L9" s="35"/>
      <c r="M9" s="35"/>
      <c r="N9" s="66"/>
    </row>
    <row r="10" spans="1:14" ht="23" customHeight="1" x14ac:dyDescent="0.15">
      <c r="A10" s="4">
        <v>1</v>
      </c>
      <c r="B10" s="13"/>
      <c r="C10" s="11">
        <v>0</v>
      </c>
      <c r="D10" s="11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30" t="str" cm="1">
        <f t="array" ref="J10">IF(OR(K10=0, K10&lt;&gt;3), "", SUM(LARGE(C10:I10, {1,2,3}))/K10)</f>
        <v/>
      </c>
      <c r="K10" s="3" t="str">
        <f>IF(COUNTIF(C10:I10, "&gt;0")=0, "", MIN(3, COUNTIF(C10:I10, "&gt;0")))</f>
        <v/>
      </c>
      <c r="L10" s="2" t="str">
        <f t="shared" ref="L10" si="0">IF(COUNTIF(C10:I10,"ORG")+COUNTIF(C10:I10,"AIUTO-ORG")&gt;0,"SI","NO")</f>
        <v>NO</v>
      </c>
      <c r="M10" s="3">
        <f t="shared" ref="M10" si="1">COUNTIF(C10:J10,"&gt;0")</f>
        <v>0</v>
      </c>
      <c r="N10" s="29" t="str" cm="1">
        <f t="array" ref="N10">IF(K10&gt;2,IF(L10="SI",SUM(LARGE(C10:I10,{1,2,3}))+J10,"NON IN CLASSIFICA"),"NON IN CLASSIFICA")</f>
        <v>NON IN CLASSIFICA</v>
      </c>
    </row>
    <row r="11" spans="1:14" ht="23" customHeight="1" x14ac:dyDescent="0.15">
      <c r="A11" s="4">
        <v>2</v>
      </c>
      <c r="B11" s="13"/>
      <c r="C11" s="11">
        <v>0</v>
      </c>
      <c r="D11" s="11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30" t="str" cm="1">
        <f t="array" ref="J11">IF(OR(K11=0, K11&lt;&gt;3), "", SUM(LARGE(C11:I11, {1,2,3}))/K11)</f>
        <v/>
      </c>
      <c r="K11" s="3" t="str">
        <f t="shared" ref="K11:K34" si="2">IF(COUNTIF(C11:I11, "&gt;0")=0, "", MIN(3, COUNTIF(C11:I11, "&gt;0")))</f>
        <v/>
      </c>
      <c r="L11" s="2" t="str">
        <f t="shared" ref="L11:L34" si="3">IF(COUNTIF(C11:I11,"ORG")+COUNTIF(C11:I11,"AIUTO-ORG")&gt;0,"SI","NO")</f>
        <v>NO</v>
      </c>
      <c r="M11" s="3">
        <f t="shared" ref="M11:M34" si="4">COUNTIF(C11:J11,"&gt;0")</f>
        <v>0</v>
      </c>
      <c r="N11" s="29" t="str" cm="1">
        <f t="array" ref="N11">IF(K11&gt;2,IF(L11="SI",SUM(LARGE(C11:I11,{1,2,3}))+J11,"NON IN CLASSIFICA"),"NON IN CLASSIFICA")</f>
        <v>NON IN CLASSIFICA</v>
      </c>
    </row>
    <row r="12" spans="1:14" ht="23" customHeight="1" x14ac:dyDescent="0.15">
      <c r="A12" s="4">
        <v>3</v>
      </c>
      <c r="B12" s="13"/>
      <c r="C12" s="11">
        <v>0</v>
      </c>
      <c r="D12" s="11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30" t="str" cm="1">
        <f t="array" ref="J12">IF(OR(K12=0, K12&lt;&gt;3), "", SUM(LARGE(C12:I12, {1,2,3}))/K12)</f>
        <v/>
      </c>
      <c r="K12" s="3" t="str">
        <f t="shared" si="2"/>
        <v/>
      </c>
      <c r="L12" s="2" t="str">
        <f t="shared" si="3"/>
        <v>NO</v>
      </c>
      <c r="M12" s="3">
        <f t="shared" si="4"/>
        <v>0</v>
      </c>
      <c r="N12" s="29" t="str" cm="1">
        <f t="array" ref="N12">IF(K12&gt;2,IF(L12="SI",SUM(LARGE(C12:I12,{1,2,3}))+J12,"NON IN CLASSIFICA"),"NON IN CLASSIFICA")</f>
        <v>NON IN CLASSIFICA</v>
      </c>
    </row>
    <row r="13" spans="1:14" ht="23" customHeight="1" x14ac:dyDescent="0.15">
      <c r="A13" s="4">
        <v>4</v>
      </c>
      <c r="B13" s="13"/>
      <c r="C13" s="11">
        <v>0</v>
      </c>
      <c r="D13" s="11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30" t="str" cm="1">
        <f t="array" ref="J13">IF(OR(K13=0, K13&lt;&gt;3), "", SUM(LARGE(C13:I13, {1,2,3}))/K13)</f>
        <v/>
      </c>
      <c r="K13" s="3" t="str">
        <f t="shared" si="2"/>
        <v/>
      </c>
      <c r="L13" s="2" t="str">
        <f t="shared" si="3"/>
        <v>NO</v>
      </c>
      <c r="M13" s="3">
        <f t="shared" si="4"/>
        <v>0</v>
      </c>
      <c r="N13" s="29" t="str" cm="1">
        <f t="array" ref="N13">IF(K13&gt;2,IF(L13="SI",SUM(LARGE(C13:I13,{1,2,3}))+J13,"NON IN CLASSIFICA"),"NON IN CLASSIFICA")</f>
        <v>NON IN CLASSIFICA</v>
      </c>
    </row>
    <row r="14" spans="1:14" ht="23" customHeight="1" x14ac:dyDescent="0.15">
      <c r="A14" s="4">
        <v>5</v>
      </c>
      <c r="B14" s="13"/>
      <c r="C14" s="11">
        <v>0</v>
      </c>
      <c r="D14" s="11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30" t="str" cm="1">
        <f t="array" ref="J14">IF(OR(K14=0, K14&lt;&gt;3), "", SUM(LARGE(C14:I14, {1,2,3}))/K14)</f>
        <v/>
      </c>
      <c r="K14" s="3" t="str">
        <f t="shared" si="2"/>
        <v/>
      </c>
      <c r="L14" s="2" t="str">
        <f t="shared" si="3"/>
        <v>NO</v>
      </c>
      <c r="M14" s="3">
        <f t="shared" si="4"/>
        <v>0</v>
      </c>
      <c r="N14" s="29" t="str" cm="1">
        <f t="array" ref="N14">IF(K14&gt;2,IF(L14="SI",SUM(LARGE(C14:I14,{1,2,3}))+J14,"NON IN CLASSIFICA"),"NON IN CLASSIFICA")</f>
        <v>NON IN CLASSIFICA</v>
      </c>
    </row>
    <row r="15" spans="1:14" ht="23" customHeight="1" x14ac:dyDescent="0.15">
      <c r="A15" s="4">
        <v>6</v>
      </c>
      <c r="B15" s="13"/>
      <c r="C15" s="11">
        <v>0</v>
      </c>
      <c r="D15" s="11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30" t="str" cm="1">
        <f t="array" ref="J15">IF(OR(K15=0, K15&lt;&gt;3), "", SUM(LARGE(C15:I15, {1,2,3}))/K15)</f>
        <v/>
      </c>
      <c r="K15" s="3" t="str">
        <f t="shared" si="2"/>
        <v/>
      </c>
      <c r="L15" s="2" t="str">
        <f t="shared" si="3"/>
        <v>NO</v>
      </c>
      <c r="M15" s="3">
        <f t="shared" si="4"/>
        <v>0</v>
      </c>
      <c r="N15" s="29" t="str" cm="1">
        <f t="array" ref="N15">IF(K15&gt;2,IF(L15="SI",SUM(LARGE(C15:I15,{1,2,3}))+J15,"NON IN CLASSIFICA"),"NON IN CLASSIFICA")</f>
        <v>NON IN CLASSIFICA</v>
      </c>
    </row>
    <row r="16" spans="1:14" ht="23" customHeight="1" x14ac:dyDescent="0.15">
      <c r="A16" s="4">
        <v>7</v>
      </c>
      <c r="B16" s="13"/>
      <c r="C16" s="11">
        <v>0</v>
      </c>
      <c r="D16" s="11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30" t="str" cm="1">
        <f t="array" ref="J16">IF(OR(K16=0, K16&lt;&gt;3), "", SUM(LARGE(C16:I16, {1,2,3}))/K16)</f>
        <v/>
      </c>
      <c r="K16" s="3" t="str">
        <f t="shared" si="2"/>
        <v/>
      </c>
      <c r="L16" s="2" t="str">
        <f t="shared" si="3"/>
        <v>NO</v>
      </c>
      <c r="M16" s="3">
        <f t="shared" si="4"/>
        <v>0</v>
      </c>
      <c r="N16" s="29" t="str" cm="1">
        <f t="array" ref="N16">IF(K16&gt;2,IF(L16="SI",SUM(LARGE(C16:I16,{1,2,3}))+J16,"NON IN CLASSIFICA"),"NON IN CLASSIFICA")</f>
        <v>NON IN CLASSIFICA</v>
      </c>
    </row>
    <row r="17" spans="1:14" ht="23" customHeight="1" x14ac:dyDescent="0.15">
      <c r="A17" s="4">
        <v>8</v>
      </c>
      <c r="B17" s="13"/>
      <c r="C17" s="11">
        <v>0</v>
      </c>
      <c r="D17" s="11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30" t="str" cm="1">
        <f t="array" ref="J17">IF(OR(K17=0, K17&lt;&gt;3), "", SUM(LARGE(C17:I17, {1,2,3}))/K17)</f>
        <v/>
      </c>
      <c r="K17" s="3" t="str">
        <f t="shared" si="2"/>
        <v/>
      </c>
      <c r="L17" s="2" t="str">
        <f t="shared" si="3"/>
        <v>NO</v>
      </c>
      <c r="M17" s="3">
        <f t="shared" si="4"/>
        <v>0</v>
      </c>
      <c r="N17" s="29" t="str" cm="1">
        <f t="array" ref="N17">IF(K17&gt;2,IF(L17="SI",SUM(LARGE(C17:I17,{1,2,3}))+J17,"NON IN CLASSIFICA"),"NON IN CLASSIFICA")</f>
        <v>NON IN CLASSIFICA</v>
      </c>
    </row>
    <row r="18" spans="1:14" ht="23" customHeight="1" x14ac:dyDescent="0.15">
      <c r="A18" s="4">
        <v>9</v>
      </c>
      <c r="B18" s="13"/>
      <c r="C18" s="11">
        <v>0</v>
      </c>
      <c r="D18" s="11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30" t="str" cm="1">
        <f t="array" ref="J18">IF(OR(K18=0, K18&lt;&gt;3), "", SUM(LARGE(C18:I18, {1,2,3}))/K18)</f>
        <v/>
      </c>
      <c r="K18" s="3" t="str">
        <f t="shared" si="2"/>
        <v/>
      </c>
      <c r="L18" s="2" t="str">
        <f t="shared" si="3"/>
        <v>NO</v>
      </c>
      <c r="M18" s="3">
        <f t="shared" si="4"/>
        <v>0</v>
      </c>
      <c r="N18" s="29" t="str" cm="1">
        <f t="array" ref="N18">IF(K18&gt;2,IF(L18="SI",SUM(LARGE(C18:I18,{1,2,3}))+J18,"NON IN CLASSIFICA"),"NON IN CLASSIFICA")</f>
        <v>NON IN CLASSIFICA</v>
      </c>
    </row>
    <row r="19" spans="1:14" ht="23" customHeight="1" x14ac:dyDescent="0.15">
      <c r="A19" s="4">
        <v>10</v>
      </c>
      <c r="B19" s="13"/>
      <c r="C19" s="11">
        <v>0</v>
      </c>
      <c r="D19" s="11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30" t="str" cm="1">
        <f t="array" ref="J19">IF(OR(K19=0, K19&lt;&gt;3), "", SUM(LARGE(C19:I19, {1,2,3}))/K19)</f>
        <v/>
      </c>
      <c r="K19" s="3" t="str">
        <f t="shared" si="2"/>
        <v/>
      </c>
      <c r="L19" s="2" t="str">
        <f t="shared" si="3"/>
        <v>NO</v>
      </c>
      <c r="M19" s="3">
        <f t="shared" si="4"/>
        <v>0</v>
      </c>
      <c r="N19" s="29" t="str" cm="1">
        <f t="array" ref="N19">IF(K19&gt;2,IF(L19="SI",SUM(LARGE(C19:I19,{1,2,3}))+J19,"NON IN CLASSIFICA"),"NON IN CLASSIFICA")</f>
        <v>NON IN CLASSIFICA</v>
      </c>
    </row>
    <row r="20" spans="1:14" ht="24.5" customHeight="1" x14ac:dyDescent="0.15">
      <c r="A20" s="4">
        <v>11</v>
      </c>
      <c r="B20" s="13"/>
      <c r="C20" s="11">
        <v>0</v>
      </c>
      <c r="D20" s="11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30" t="str" cm="1">
        <f t="array" ref="J20">IF(OR(K20=0, K20&lt;&gt;3), "", SUM(LARGE(C20:I20, {1,2,3}))/K20)</f>
        <v/>
      </c>
      <c r="K20" s="3" t="str">
        <f t="shared" si="2"/>
        <v/>
      </c>
      <c r="L20" s="2" t="str">
        <f t="shared" si="3"/>
        <v>NO</v>
      </c>
      <c r="M20" s="3">
        <f t="shared" si="4"/>
        <v>0</v>
      </c>
      <c r="N20" s="29" t="str" cm="1">
        <f t="array" ref="N20">IF(K20&gt;2,IF(L20="SI",SUM(LARGE(C20:I20,{1,2,3}))+J20,"NON IN CLASSIFICA"),"NON IN CLASSIFICA")</f>
        <v>NON IN CLASSIFICA</v>
      </c>
    </row>
    <row r="21" spans="1:14" ht="25" customHeight="1" x14ac:dyDescent="0.15">
      <c r="A21" s="5">
        <v>12</v>
      </c>
      <c r="B21" s="14"/>
      <c r="C21" s="11">
        <v>0</v>
      </c>
      <c r="D21" s="11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30" t="str" cm="1">
        <f t="array" ref="J21">IF(OR(K21=0, K21&lt;&gt;3), "", SUM(LARGE(C21:I21, {1,2,3}))/K21)</f>
        <v/>
      </c>
      <c r="K21" s="3" t="str">
        <f t="shared" si="2"/>
        <v/>
      </c>
      <c r="L21" s="2" t="str">
        <f t="shared" si="3"/>
        <v>NO</v>
      </c>
      <c r="M21" s="3">
        <f t="shared" si="4"/>
        <v>0</v>
      </c>
      <c r="N21" s="29" t="str" cm="1">
        <f t="array" ref="N21">IF(K21&gt;2,IF(L21="SI",SUM(LARGE(C21:I21,{1,2,3}))+J21,"NON IN CLASSIFICA"),"NON IN CLASSIFICA")</f>
        <v>NON IN CLASSIFICA</v>
      </c>
    </row>
    <row r="22" spans="1:14" ht="25" customHeight="1" x14ac:dyDescent="0.15">
      <c r="A22" s="5">
        <v>13</v>
      </c>
      <c r="B22" s="14"/>
      <c r="C22" s="11">
        <v>0</v>
      </c>
      <c r="D22" s="11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30" t="str" cm="1">
        <f t="array" ref="J22">IF(OR(K22=0, K22&lt;&gt;3), "", SUM(LARGE(C22:I22, {1,2,3}))/K22)</f>
        <v/>
      </c>
      <c r="K22" s="3" t="str">
        <f t="shared" si="2"/>
        <v/>
      </c>
      <c r="L22" s="2" t="str">
        <f t="shared" si="3"/>
        <v>NO</v>
      </c>
      <c r="M22" s="3">
        <f t="shared" si="4"/>
        <v>0</v>
      </c>
      <c r="N22" s="29" t="str" cm="1">
        <f t="array" ref="N22">IF(K22&gt;2,IF(L22="SI",SUM(LARGE(C22:I22,{1,2,3}))+J22,"NON IN CLASSIFICA"),"NON IN CLASSIFICA")</f>
        <v>NON IN CLASSIFICA</v>
      </c>
    </row>
    <row r="23" spans="1:14" ht="25" customHeight="1" x14ac:dyDescent="0.15">
      <c r="A23" s="5">
        <v>14</v>
      </c>
      <c r="B23" s="14"/>
      <c r="C23" s="11">
        <v>0</v>
      </c>
      <c r="D23" s="11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30" t="str" cm="1">
        <f t="array" ref="J23">IF(OR(K23=0, K23&lt;&gt;3), "", SUM(LARGE(C23:I23, {1,2,3}))/K23)</f>
        <v/>
      </c>
      <c r="K23" s="3" t="str">
        <f t="shared" si="2"/>
        <v/>
      </c>
      <c r="L23" s="2" t="str">
        <f t="shared" si="3"/>
        <v>NO</v>
      </c>
      <c r="M23" s="3">
        <f t="shared" si="4"/>
        <v>0</v>
      </c>
      <c r="N23" s="29" t="str" cm="1">
        <f t="array" ref="N23">IF(K23&gt;2,IF(L23="SI",SUM(LARGE(C23:I23,{1,2,3}))+J23,"NON IN CLASSIFICA"),"NON IN CLASSIFICA")</f>
        <v>NON IN CLASSIFICA</v>
      </c>
    </row>
    <row r="24" spans="1:14" ht="25" customHeight="1" x14ac:dyDescent="0.15">
      <c r="A24" s="5">
        <v>15</v>
      </c>
      <c r="B24" s="14"/>
      <c r="C24" s="11">
        <v>0</v>
      </c>
      <c r="D24" s="11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30" t="str" cm="1">
        <f t="array" ref="J24">IF(OR(K24=0, K24&lt;&gt;3), "", SUM(LARGE(C24:I24, {1,2,3}))/K24)</f>
        <v/>
      </c>
      <c r="K24" s="3" t="str">
        <f t="shared" si="2"/>
        <v/>
      </c>
      <c r="L24" s="2" t="str">
        <f t="shared" si="3"/>
        <v>NO</v>
      </c>
      <c r="M24" s="3">
        <f t="shared" si="4"/>
        <v>0</v>
      </c>
      <c r="N24" s="29" t="str" cm="1">
        <f t="array" ref="N24">IF(K24&gt;2,IF(L24="SI",SUM(LARGE(C24:I24,{1,2,3}))+J24,"NON IN CLASSIFICA"),"NON IN CLASSIFICA")</f>
        <v>NON IN CLASSIFICA</v>
      </c>
    </row>
    <row r="25" spans="1:14" ht="25" customHeight="1" x14ac:dyDescent="0.15">
      <c r="A25" s="5">
        <v>16</v>
      </c>
      <c r="B25" s="14"/>
      <c r="C25" s="11">
        <v>0</v>
      </c>
      <c r="D25" s="11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30" t="str" cm="1">
        <f t="array" ref="J25">IF(OR(K25=0, K25&lt;&gt;3), "", SUM(LARGE(C25:I25, {1,2,3}))/K25)</f>
        <v/>
      </c>
      <c r="K25" s="3" t="str">
        <f t="shared" si="2"/>
        <v/>
      </c>
      <c r="L25" s="2" t="str">
        <f t="shared" si="3"/>
        <v>NO</v>
      </c>
      <c r="M25" s="3">
        <f t="shared" si="4"/>
        <v>0</v>
      </c>
      <c r="N25" s="29" t="str" cm="1">
        <f t="array" ref="N25">IF(K25&gt;2,IF(L25="SI",SUM(LARGE(C25:I25,{1,2,3}))+J25,"NON IN CLASSIFICA"),"NON IN CLASSIFICA")</f>
        <v>NON IN CLASSIFICA</v>
      </c>
    </row>
    <row r="26" spans="1:14" ht="25" customHeight="1" x14ac:dyDescent="0.15">
      <c r="A26" s="5">
        <v>17</v>
      </c>
      <c r="B26" s="14"/>
      <c r="C26" s="11">
        <v>0</v>
      </c>
      <c r="D26" s="11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30" t="str" cm="1">
        <f t="array" ref="J26">IF(OR(K26=0, K26&lt;&gt;3), "", SUM(LARGE(C26:I26, {1,2,3}))/K26)</f>
        <v/>
      </c>
      <c r="K26" s="3" t="str">
        <f t="shared" si="2"/>
        <v/>
      </c>
      <c r="L26" s="2" t="str">
        <f t="shared" si="3"/>
        <v>NO</v>
      </c>
      <c r="M26" s="3">
        <f t="shared" si="4"/>
        <v>0</v>
      </c>
      <c r="N26" s="29" t="str" cm="1">
        <f t="array" ref="N26">IF(K26&gt;2,IF(L26="SI",SUM(LARGE(C26:I26,{1,2,3}))+J26,"NON IN CLASSIFICA"),"NON IN CLASSIFICA")</f>
        <v>NON IN CLASSIFICA</v>
      </c>
    </row>
    <row r="27" spans="1:14" ht="25" customHeight="1" x14ac:dyDescent="0.15">
      <c r="A27" s="5">
        <v>18</v>
      </c>
      <c r="B27" s="14"/>
      <c r="C27" s="11">
        <v>0</v>
      </c>
      <c r="D27" s="11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30" t="str" cm="1">
        <f t="array" ref="J27">IF(OR(K27=0, K27&lt;&gt;3), "", SUM(LARGE(C27:I27, {1,2,3}))/K27)</f>
        <v/>
      </c>
      <c r="K27" s="3" t="str">
        <f t="shared" si="2"/>
        <v/>
      </c>
      <c r="L27" s="2" t="str">
        <f t="shared" si="3"/>
        <v>NO</v>
      </c>
      <c r="M27" s="3">
        <f t="shared" si="4"/>
        <v>0</v>
      </c>
      <c r="N27" s="29" t="str" cm="1">
        <f t="array" ref="N27">IF(K27&gt;2,IF(L27="SI",SUM(LARGE(C27:I27,{1,2,3}))+J27,"NON IN CLASSIFICA"),"NON IN CLASSIFICA")</f>
        <v>NON IN CLASSIFICA</v>
      </c>
    </row>
    <row r="28" spans="1:14" ht="25" customHeight="1" x14ac:dyDescent="0.15">
      <c r="A28" s="5">
        <v>19</v>
      </c>
      <c r="B28" s="14"/>
      <c r="C28" s="11">
        <v>0</v>
      </c>
      <c r="D28" s="11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30" t="str" cm="1">
        <f t="array" ref="J28">IF(OR(K28=0, K28&lt;&gt;3), "", SUM(LARGE(C28:I28, {1,2,3}))/K28)</f>
        <v/>
      </c>
      <c r="K28" s="3" t="str">
        <f t="shared" si="2"/>
        <v/>
      </c>
      <c r="L28" s="2" t="str">
        <f t="shared" si="3"/>
        <v>NO</v>
      </c>
      <c r="M28" s="3">
        <f t="shared" si="4"/>
        <v>0</v>
      </c>
      <c r="N28" s="29" t="str" cm="1">
        <f t="array" ref="N28">IF(K28&gt;2,IF(L28="SI",SUM(LARGE(C28:I28,{1,2,3}))+J28,"NON IN CLASSIFICA"),"NON IN CLASSIFICA")</f>
        <v>NON IN CLASSIFICA</v>
      </c>
    </row>
    <row r="29" spans="1:14" ht="25" customHeight="1" x14ac:dyDescent="0.15">
      <c r="A29" s="5">
        <v>20</v>
      </c>
      <c r="B29" s="14"/>
      <c r="C29" s="11">
        <v>0</v>
      </c>
      <c r="D29" s="11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30" t="str" cm="1">
        <f t="array" ref="J29">IF(OR(K29=0, K29&lt;&gt;3), "", SUM(LARGE(C29:I29, {1,2,3}))/K29)</f>
        <v/>
      </c>
      <c r="K29" s="3" t="str">
        <f t="shared" si="2"/>
        <v/>
      </c>
      <c r="L29" s="2" t="str">
        <f t="shared" si="3"/>
        <v>NO</v>
      </c>
      <c r="M29" s="3">
        <f t="shared" si="4"/>
        <v>0</v>
      </c>
      <c r="N29" s="29" t="str" cm="1">
        <f t="array" ref="N29">IF(K29&gt;2,IF(L29="SI",SUM(LARGE(C29:I29,{1,2,3}))+J29,"NON IN CLASSIFICA"),"NON IN CLASSIFICA")</f>
        <v>NON IN CLASSIFICA</v>
      </c>
    </row>
    <row r="30" spans="1:14" ht="25" customHeight="1" x14ac:dyDescent="0.15">
      <c r="A30" s="5">
        <v>21</v>
      </c>
      <c r="B30" s="14"/>
      <c r="C30" s="11">
        <v>0</v>
      </c>
      <c r="D30" s="11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30" t="str" cm="1">
        <f t="array" ref="J30">IF(OR(K30=0, K30&lt;&gt;3), "", SUM(LARGE(C30:I30, {1,2,3}))/K30)</f>
        <v/>
      </c>
      <c r="K30" s="3" t="str">
        <f t="shared" si="2"/>
        <v/>
      </c>
      <c r="L30" s="2" t="str">
        <f t="shared" si="3"/>
        <v>NO</v>
      </c>
      <c r="M30" s="3">
        <f t="shared" si="4"/>
        <v>0</v>
      </c>
      <c r="N30" s="29" t="str" cm="1">
        <f t="array" ref="N30">IF(K30&gt;2,IF(L30="SI",SUM(LARGE(C30:I30,{1,2,3}))+J30,"NON IN CLASSIFICA"),"NON IN CLASSIFICA")</f>
        <v>NON IN CLASSIFICA</v>
      </c>
    </row>
    <row r="31" spans="1:14" ht="25" customHeight="1" x14ac:dyDescent="0.15">
      <c r="A31" s="5">
        <v>22</v>
      </c>
      <c r="B31" s="14"/>
      <c r="C31" s="11">
        <v>0</v>
      </c>
      <c r="D31" s="11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30" t="str" cm="1">
        <f t="array" ref="J31">IF(OR(K31=0, K31&lt;&gt;3), "", SUM(LARGE(C31:I31, {1,2,3}))/K31)</f>
        <v/>
      </c>
      <c r="K31" s="3" t="str">
        <f t="shared" si="2"/>
        <v/>
      </c>
      <c r="L31" s="2" t="str">
        <f t="shared" si="3"/>
        <v>NO</v>
      </c>
      <c r="M31" s="3">
        <f t="shared" si="4"/>
        <v>0</v>
      </c>
      <c r="N31" s="29" t="str" cm="1">
        <f t="array" ref="N31">IF(K31&gt;2,IF(L31="SI",SUM(LARGE(C31:I31,{1,2,3}))+J31,"NON IN CLASSIFICA"),"NON IN CLASSIFICA")</f>
        <v>NON IN CLASSIFICA</v>
      </c>
    </row>
    <row r="32" spans="1:14" ht="25" customHeight="1" x14ac:dyDescent="0.15">
      <c r="A32" s="5">
        <v>23</v>
      </c>
      <c r="B32" s="14"/>
      <c r="C32" s="11">
        <v>0</v>
      </c>
      <c r="D32" s="11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30" t="str" cm="1">
        <f t="array" ref="J32">IF(OR(K32=0, K32&lt;&gt;3), "", SUM(LARGE(C32:I32, {1,2,3}))/K32)</f>
        <v/>
      </c>
      <c r="K32" s="3" t="str">
        <f t="shared" si="2"/>
        <v/>
      </c>
      <c r="L32" s="2" t="str">
        <f t="shared" si="3"/>
        <v>NO</v>
      </c>
      <c r="M32" s="3">
        <f t="shared" si="4"/>
        <v>0</v>
      </c>
      <c r="N32" s="29" t="str" cm="1">
        <f t="array" ref="N32">IF(K32&gt;2,IF(L32="SI",SUM(LARGE(C32:I32,{1,2,3}))+J32,"NON IN CLASSIFICA"),"NON IN CLASSIFICA")</f>
        <v>NON IN CLASSIFICA</v>
      </c>
    </row>
    <row r="33" spans="1:14" ht="25" customHeight="1" x14ac:dyDescent="0.15">
      <c r="A33" s="5">
        <v>24</v>
      </c>
      <c r="B33" s="14"/>
      <c r="C33" s="11">
        <v>0</v>
      </c>
      <c r="D33" s="11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30" t="str" cm="1">
        <f t="array" ref="J33">IF(OR(K33=0, K33&lt;&gt;3), "", SUM(LARGE(C33:I33, {1,2,3}))/K33)</f>
        <v/>
      </c>
      <c r="K33" s="3" t="str">
        <f t="shared" si="2"/>
        <v/>
      </c>
      <c r="L33" s="2" t="str">
        <f t="shared" si="3"/>
        <v>NO</v>
      </c>
      <c r="M33" s="3">
        <f t="shared" si="4"/>
        <v>0</v>
      </c>
      <c r="N33" s="29" t="str" cm="1">
        <f t="array" ref="N33">IF(K33&gt;2,IF(L33="SI",SUM(LARGE(C33:I33,{1,2,3}))+J33,"NON IN CLASSIFICA"),"NON IN CLASSIFICA")</f>
        <v>NON IN CLASSIFICA</v>
      </c>
    </row>
    <row r="34" spans="1:14" ht="27" customHeight="1" thickBot="1" x14ac:dyDescent="0.2">
      <c r="A34" s="17">
        <v>25</v>
      </c>
      <c r="B34" s="18"/>
      <c r="C34" s="11">
        <v>0</v>
      </c>
      <c r="D34" s="11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30" t="str" cm="1">
        <f t="array" ref="J34">IF(OR(K34=0, K34&lt;&gt;3), "", SUM(LARGE(C34:I34, {1,2,3}))/K34)</f>
        <v/>
      </c>
      <c r="K34" s="3" t="str">
        <f t="shared" si="2"/>
        <v/>
      </c>
      <c r="L34" s="2" t="str">
        <f t="shared" si="3"/>
        <v>NO</v>
      </c>
      <c r="M34" s="3">
        <f t="shared" si="4"/>
        <v>0</v>
      </c>
      <c r="N34" s="29" t="str" cm="1">
        <f t="array" ref="N34">IF(K34&gt;2,IF(L34="SI",SUM(LARGE(C34:I34,{1,2,3}))+J34,"NON IN CLASSIFICA"),"NON IN CLASSIFICA")</f>
        <v>NON IN CLASSIFICA</v>
      </c>
    </row>
    <row r="35" spans="1:14" ht="49" customHeight="1" thickTop="1" thickBot="1" x14ac:dyDescent="0.2">
      <c r="A35" s="23"/>
      <c r="B35" s="24"/>
      <c r="C35" s="25"/>
      <c r="D35" s="25"/>
      <c r="E35" s="33" t="s">
        <v>18</v>
      </c>
      <c r="F35" s="33"/>
      <c r="G35" s="33"/>
      <c r="H35" s="33"/>
      <c r="I35" s="33"/>
      <c r="J35" s="33"/>
      <c r="K35" s="33"/>
      <c r="L35" s="33"/>
      <c r="M35" s="33"/>
      <c r="N35" s="26" t="str">
        <f>IF(K36&lt;&gt;"SCEGLI IL CAMPIONATO", COUNTIFS(N10:N34, "&gt;0"), "Campionato non selezionato")</f>
        <v>Campionato non selezionato</v>
      </c>
    </row>
    <row r="36" spans="1:14" ht="60" customHeight="1" thickBot="1" x14ac:dyDescent="0.2">
      <c r="A36" s="19"/>
      <c r="B36" s="20"/>
      <c r="C36" s="21"/>
      <c r="D36" s="21"/>
      <c r="E36" s="31" t="s">
        <v>19</v>
      </c>
      <c r="F36" s="31"/>
      <c r="G36" s="31"/>
      <c r="H36" s="31"/>
      <c r="I36" s="31"/>
      <c r="J36" s="31"/>
      <c r="K36" s="32" t="str">
        <f>H2</f>
        <v>SCEGLI IL CAMPIONATO</v>
      </c>
      <c r="L36" s="32"/>
      <c r="M36" s="32"/>
      <c r="N36" s="22" t="str">
        <f>IF(K36="P.C.R.", "SEMPRE 1", IF(K36="P.L.R.", IF(N35&lt;10, 1, IF(N35&lt;=19, 2, 3)), ""))</f>
        <v/>
      </c>
    </row>
    <row r="37" spans="1:14" ht="104" customHeight="1" thickTop="1" thickBot="1" x14ac:dyDescent="0.2">
      <c r="A37" s="38" t="e" vm="3">
        <f>loghi!L1</f>
        <v>#VALUE!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40"/>
    </row>
    <row r="38" spans="1:14" ht="42" customHeight="1" thickTop="1" x14ac:dyDescent="0.15"/>
  </sheetData>
  <sheetProtection sort="0" autoFilter="0"/>
  <sortState xmlns:xlrd2="http://schemas.microsoft.com/office/spreadsheetml/2017/richdata2" ref="B10:N14">
    <sortCondition descending="1" ref="N10:N14"/>
  </sortState>
  <mergeCells count="22">
    <mergeCell ref="A37:N37"/>
    <mergeCell ref="D2:G2"/>
    <mergeCell ref="L2:N3"/>
    <mergeCell ref="A2:C3"/>
    <mergeCell ref="H2:K2"/>
    <mergeCell ref="D3:E3"/>
    <mergeCell ref="F3:K3"/>
    <mergeCell ref="B7:B9"/>
    <mergeCell ref="J7:M7"/>
    <mergeCell ref="A7:A9"/>
    <mergeCell ref="A5:N5"/>
    <mergeCell ref="D6:J6"/>
    <mergeCell ref="A6:C6"/>
    <mergeCell ref="K6:N6"/>
    <mergeCell ref="N7:N9"/>
    <mergeCell ref="K8:K9"/>
    <mergeCell ref="E36:J36"/>
    <mergeCell ref="K36:M36"/>
    <mergeCell ref="E35:M35"/>
    <mergeCell ref="L8:L9"/>
    <mergeCell ref="J8:J9"/>
    <mergeCell ref="M8:M9"/>
  </mergeCells>
  <dataValidations count="5">
    <dataValidation type="list" allowBlank="1" showInputMessage="1" showErrorMessage="1" sqref="H2:K2" xr:uid="{2B09EC58-D0D8-A84A-9B87-39D385B9ECF2}">
      <formula1>"SCEGLI IL CAMPIONATO,P.L.R.,P.C.R.,"</formula1>
    </dataValidation>
    <dataValidation type="list" allowBlank="1" showInputMessage="1" showErrorMessage="1" sqref="D4" xr:uid="{6633BB94-FC05-9F41-BE5B-F42BF35AA975}">
      <formula1>"CRAM,CORECA,CRC,CRER,COREFVG,CORELA,CORELI,CRL,CRM,CORP,CIPB,CORESA,CORESI,CORETO,CRU,COREVET"</formula1>
    </dataValidation>
    <dataValidation type="list" allowBlank="1" showInputMessage="1" showErrorMessage="1" sqref="C35:D36" xr:uid="{09AC51E1-E174-B349-8B82-D0C5960BC485}">
      <formula1>"0,ORG,AIUTO-ORG,25,22,20,18,16,15,14,13,12,11,10,9,8,7,6,5"</formula1>
    </dataValidation>
    <dataValidation type="list" allowBlank="1" showInputMessage="1" showErrorMessage="1" sqref="D3:E3" xr:uid="{D5687EDF-1AC3-8643-A2D2-179E2C7AD492}">
      <formula1>"scegli comitato,CRAM,CORECA,CRC,CRER,COREFVG,CORELA,CORELI,CRL,CRM,CORP,CIPB,CORESA,CORESI,CORETO,CRU,COREVET"</formula1>
    </dataValidation>
    <dataValidation type="list" allowBlank="1" showInputMessage="1" showErrorMessage="1" sqref="C10:I34" xr:uid="{1F540637-82F5-BA43-8FEC-55BDC6A19008}">
      <formula1>"0,ORG,AIUTO-ORG,25,22,20,18,16,15,14,13,12,11,10,9,8,7,6,5,4,3,"</formula1>
    </dataValidation>
  </dataValidations>
  <pageMargins left="0.25" right="0.25" top="0.75" bottom="0.75" header="0.3" footer="0.3"/>
  <pageSetup paperSize="8" scale="4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C1D29-0E56-B44C-8E0C-123E47F0973F}">
  <dimension ref="A1:L2"/>
  <sheetViews>
    <sheetView zoomScale="75" workbookViewId="0">
      <selection sqref="A1:XFD1048576"/>
    </sheetView>
  </sheetViews>
  <sheetFormatPr baseColWidth="10" defaultRowHeight="13" x14ac:dyDescent="0.15"/>
  <cols>
    <col min="1" max="1" width="22.1640625" customWidth="1"/>
    <col min="2" max="2" width="23.6640625" customWidth="1"/>
    <col min="4" max="4" width="13.33203125" customWidth="1"/>
    <col min="5" max="5" width="14.33203125" customWidth="1"/>
    <col min="6" max="6" width="14.1640625" customWidth="1"/>
    <col min="7" max="7" width="13.6640625" customWidth="1"/>
    <col min="8" max="8" width="14" customWidth="1"/>
    <col min="9" max="9" width="14.33203125" customWidth="1"/>
    <col min="10" max="10" width="14" customWidth="1"/>
    <col min="11" max="11" width="16" customWidth="1"/>
    <col min="12" max="12" width="74.33203125" customWidth="1"/>
  </cols>
  <sheetData>
    <row r="1" spans="1:12" ht="92" customHeight="1" x14ac:dyDescent="0.15">
      <c r="A1" t="e" vm="4">
        <v>#VALUE!</v>
      </c>
      <c r="B1" t="e" vm="5">
        <v>#VALUE!</v>
      </c>
      <c r="D1" t="e" vm="6">
        <v>#VALUE!</v>
      </c>
      <c r="E1" t="e" vm="7">
        <v>#VALUE!</v>
      </c>
      <c r="F1" t="e" vm="8">
        <v>#VALUE!</v>
      </c>
      <c r="G1" t="e" vm="9">
        <v>#VALUE!</v>
      </c>
      <c r="H1" t="e" vm="10">
        <v>#VALUE!</v>
      </c>
      <c r="I1" t="e" vm="11">
        <v>#VALUE!</v>
      </c>
      <c r="J1" t="e" vm="12">
        <v>#VALUE!</v>
      </c>
      <c r="K1" t="e" vm="13">
        <v>#VALUE!</v>
      </c>
      <c r="L1" t="e" vm="14">
        <v>#VALUE!</v>
      </c>
    </row>
    <row r="2" spans="1:12" ht="92" customHeight="1" x14ac:dyDescent="0.15">
      <c r="A2" t="e" vm="15">
        <v>#VALUE!</v>
      </c>
      <c r="B2" t="e" vm="16">
        <v>#VALUE!</v>
      </c>
      <c r="D2" t="e" vm="17">
        <v>#VALUE!</v>
      </c>
      <c r="E2" t="e" vm="18">
        <v>#VALUE!</v>
      </c>
      <c r="F2" t="e" vm="19">
        <v>#VALUE!</v>
      </c>
      <c r="G2" t="e" vm="20">
        <v>#VALUE!</v>
      </c>
      <c r="H2" t="e" vm="21">
        <v>#VALUE!</v>
      </c>
      <c r="I2" t="e" vm="22">
        <v>#VALUE!</v>
      </c>
      <c r="J2" t="e" vm="23">
        <v>#VALUE!</v>
      </c>
      <c r="K2" t="e" vm="24">
        <v>#VALUE!</v>
      </c>
    </row>
  </sheetData>
  <sheetProtection algorithmName="SHA-512" hashValue="H3Q9bR/bUWZGNEuscAwDxmOF63B59FeftSg8TyUE2hL49A/3XmixiAEQKCr4SFuEPOe9tqqza0FKM4cRuM8toA==" saltValue="1E7PDzWU1jq77QfmY+EEPA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classifica 2023-2025-1</vt:lpstr>
      <vt:lpstr>loghi</vt:lpstr>
      <vt:lpstr>'classifica 2023-2025-1'!Area_stampa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Fernando Cocco</cp:lastModifiedBy>
  <cp:lastPrinted>2025-06-04T10:25:41Z</cp:lastPrinted>
  <dcterms:created xsi:type="dcterms:W3CDTF">2025-06-04T09:39:10Z</dcterms:created>
  <dcterms:modified xsi:type="dcterms:W3CDTF">2025-06-16T15:40:32Z</dcterms:modified>
</cp:coreProperties>
</file>